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<sst xmlns="http://schemas.openxmlformats.org/spreadsheetml/2006/main" count="238" uniqueCount="205">
  <si>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</si>
  <si>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</si>
  <si>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</si>
  <si>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</si>
  <si>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</si>
  <si>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</si>
  <si>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</si>
  <si>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</si>
  <si>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</si>
  <si>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</si>
  <si>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</si>
  <si>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</si>
  <si>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</si>
  <si>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</si>
  <si>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</si>
  <si>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</si>
  <si>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</si>
  <si>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</si>
  <si>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</si>
  <si>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</si>
  <si>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</si>
  <si>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</si>
  <si>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</si>
  <si>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</si>
  <si>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</si>
  <si>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</si>
  <si>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</si>
  <si>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</si>
  <si>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</si>
  <si>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</si>
  <si>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</si>
  <si>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</si>
  <si>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</si>
  <si>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</si>
  <si>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</si>
  <si>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</si>
  <si>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</si>
  <si>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</si>
  <si>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</si>
  <si>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</si>
  <si>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</si>
  <si>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</si>
  <si>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</si>
  <si>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</si>
  <si>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</si>
  <si>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</si>
  <si>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</si>
  <si>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</si>
  <si>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</si>
  <si>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</si>
  <si>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</si>
  <si>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</si>
  <si>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</si>
  <si>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</si>
  <si>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</si>
  <si>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</si>
  <si>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</si>
  <si>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</si>
  <si>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</si>
  <si>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</si>
  <si>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</si>
  <si>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</si>
  <si>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</si>
  <si>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</si>
  <si>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</si>
  <si>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</si>
  <si>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</si>
  <si>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</si>
  <si>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</si>
  <si>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</si>
  <si>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</si>
  <si>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</si>
  <si>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</si>
  <si>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</si>
  <si>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</si>
  <si>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</si>
  <si>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</si>
  <si>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</si>
  <si>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</si>
  <si>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</si>
  <si>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</si>
  <si>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</si>
  <si>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</si>
  <si>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</si>
  <si>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</si>
  <si>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</si>
  <si>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</si>
  <si>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</si>
  <si>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</si>
  <si>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</si>
  <si>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</si>
  <si>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</si>
  <si>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</si>
  <si>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</si>
  <si>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</si>
  <si>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</si>
  <si>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</si>
  <si>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</si>
  <si>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</si>
  <si>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</si>
  <si>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</si>
  <si>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</si>
  <si>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</si>
  <si>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</si>
  <si>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</si>
  <si>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</si>
  <si>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</si>
  <si>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</si>
  <si>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</si>
  <si>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</si>
  <si>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</si>
  <si>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</si>
  <si>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</si>
  <si>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</si>
  <si>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</si>
  <si>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</si>
  <si>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</si>
  <si>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</si>
  <si>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</si>
  <si>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</si>
  <si>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</si>
  <si>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</si>
  <si>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</si>
  <si>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</si>
  <si>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</si>
  <si>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</si>
  <si>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</si>
  <si>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</si>
  <si>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</si>
  <si>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</si>
  <si>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</si>
  <si>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</si>
  <si>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</si>
  <si>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</si>
  <si>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</si>
  <si>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</si>
  <si>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</si>
  <si>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</si>
  <si>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</si>
  <si>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</si>
  <si>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</si>
  <si>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</si>
  <si>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</si>
  <si>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</si>
  <si>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</si>
  <si>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</si>
  <si>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</si>
  <si>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</si>
  <si>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</si>
  <si>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</si>
  <si>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</si>
  <si>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</si>
  <si>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</si>
  <si>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</si>
  <si>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</si>
  <si>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</si>
  <si>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</si>
  <si>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</si>
  <si>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</si>
  <si>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</si>
  <si>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</si>
  <si>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</si>
  <si>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</si>
  <si>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</si>
  <si>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</si>
  <si>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</si>
  <si>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</si>
  <si>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</si>
  <si>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</si>
  <si>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</si>
  <si>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</si>
  <si>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</si>
  <si>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</si>
  <si>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</si>
  <si>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</si>
  <si>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</si>
  <si>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</si>
  <si>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</si>
  <si>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</si>
  <si>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</si>
  <si>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</si>
  <si>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</si>
  <si>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</si>
  <si>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</si>
  <si>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</si>
  <si>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</si>
  <si>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</si>
  <si>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</si>
  <si>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</si>
  <si>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</si>
  <si>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</si>
  <si>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</si>
  <si>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</si>
  <si>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</si>
  <si>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</si>
  <si>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</si>
  <si>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</si>
  <si>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</si>
  <si>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</si>
  <si>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</si>
  <si>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</si>
  <si>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</si>
  <si>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البترول الوطنية</t>
  </si>
  <si>
    <t>NATIONAL PETROULEUM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</si>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</sst>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E11" sqref="E11:H11"/>
    </sheetView>
  </sheetViews>
  <sheetFormatPr defaultRowHeight="15"/>
  <cols>
    <col min="1" max="3" width="9" style="5"/>
    <col min="4" max="4" width="40.5" style="22" bestFit="1" customWidth="1"/>
    <col min="5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141103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204</v>
      </c>
      <c r="F6" s="13" t="s">
        <v>204</v>
      </c>
      <c r="G6" s="13" t="s">
        <v>204</v>
      </c>
      <c r="H6" s="13" t="s">
        <v>204</v>
      </c>
      <c r="I6" s="14" t="s">
        <v>5</v>
      </c>
    </row>
    <row r="7" spans="4:9" ht="15.75">
      <c r="D7" s="12" t="s">
        <v>6</v>
      </c>
      <c r="E7" s="15" t="s">
        <v>204</v>
      </c>
      <c r="F7" s="15" t="s">
        <v>204</v>
      </c>
      <c r="G7" s="15" t="s">
        <v>204</v>
      </c>
      <c r="H7" s="15" t="s">
        <v>204</v>
      </c>
      <c r="I7" s="14" t="s">
        <v>7</v>
      </c>
    </row>
    <row r="8" spans="4:9" ht="15.75">
      <c r="D8" s="12" t="s">
        <v>8</v>
      </c>
      <c r="E8" s="15" t="s">
        <v>204</v>
      </c>
      <c r="F8" s="15" t="s">
        <v>204</v>
      </c>
      <c r="G8" s="15" t="s">
        <v>204</v>
      </c>
      <c r="H8" s="15" t="s">
        <v>204</v>
      </c>
      <c r="I8" s="14" t="s">
        <v>9</v>
      </c>
    </row>
    <row r="9" spans="4:9" ht="15.75">
      <c r="D9" s="12" t="s">
        <v>10</v>
      </c>
      <c r="E9" s="15" t="s">
        <v>204</v>
      </c>
      <c r="F9" s="15" t="s">
        <v>204</v>
      </c>
      <c r="G9" s="15" t="s">
        <v>204</v>
      </c>
      <c r="H9" s="15" t="s">
        <v>204</v>
      </c>
      <c r="I9" s="14" t="s">
        <v>11</v>
      </c>
    </row>
    <row r="10" spans="4:9" ht="15.75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 ht="15.75">
      <c r="D11" s="12" t="s">
        <v>14</v>
      </c>
      <c r="E11" s="15" t="s">
        <v>204</v>
      </c>
      <c r="F11" s="15" t="s">
        <v>204</v>
      </c>
      <c r="G11" s="15" t="s">
        <v>204</v>
      </c>
      <c r="H11" s="15" t="s">
        <v>204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16894755</v>
      </c>
      <c r="F16" s="25">
        <v>15814240</v>
      </c>
      <c r="G16" s="25">
        <v>12904213</v>
      </c>
      <c r="H16" s="25">
        <v>10177829</v>
      </c>
      <c r="I16" s="11" t="s">
        <v>21</v>
      </c>
    </row>
    <row r="17" spans="4:9" ht="15.75">
      <c r="D17" s="12" t="s">
        <v>22</v>
      </c>
      <c r="E17" s="26">
        <v>1505901</v>
      </c>
      <c r="F17" s="26">
        <v>1891935</v>
      </c>
      <c r="G17" s="26">
        <v>1985615</v>
      </c>
      <c r="H17" s="26">
        <v>2234234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3850287</v>
      </c>
      <c r="F21" s="26">
        <v>3822138</v>
      </c>
      <c r="G21" s="26">
        <v>6431695</v>
      </c>
      <c r="H21" s="26">
        <v>6500809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22531915</v>
      </c>
      <c r="F23" s="26">
        <v>21697745</v>
      </c>
      <c r="G23" s="26">
        <v>21463938</v>
      </c>
      <c r="H23" s="26">
        <v>19003919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6039583</v>
      </c>
      <c r="F25" s="26">
        <v>4571255</v>
      </c>
      <c r="G25" s="26">
        <v>2602113</v>
      </c>
      <c r="H25" s="26">
        <v>3084036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6039583</v>
      </c>
      <c r="F28" s="26">
        <v>4571255</v>
      </c>
      <c r="G28" s="26">
        <v>2602113</v>
      </c>
      <c r="H28" s="26">
        <v>3084036</v>
      </c>
      <c r="I28" s="14" t="s">
        <v>45</v>
      </c>
    </row>
    <row r="29" spans="4:9" ht="15.75">
      <c r="D29" s="12" t="s">
        <v>46</v>
      </c>
      <c r="E29" s="26">
        <v>0</v>
      </c>
      <c r="F29" s="26">
        <v>73124</v>
      </c>
      <c r="G29" s="26">
        <v>365624</v>
      </c>
      <c r="H29" s="26">
        <v>658127</v>
      </c>
      <c r="I29" s="14" t="s">
        <v>47</v>
      </c>
    </row>
    <row r="30" spans="4:9" ht="15.75">
      <c r="D30" s="28" t="s">
        <v>48</v>
      </c>
      <c r="E30" s="29">
        <v>28571498</v>
      </c>
      <c r="F30" s="29">
        <v>26342124</v>
      </c>
      <c r="G30" s="29">
        <v>24431675</v>
      </c>
      <c r="H30" s="29">
        <v>22746082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293685</v>
      </c>
      <c r="F35" s="25">
        <v>523638</v>
      </c>
      <c r="G35" s="25">
        <v>391609</v>
      </c>
      <c r="H35" s="25">
        <v>443051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572117</v>
      </c>
      <c r="F39" s="26">
        <v>1199914</v>
      </c>
      <c r="G39" s="26">
        <v>907159</v>
      </c>
      <c r="H39" s="26">
        <v>1802911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2900415</v>
      </c>
      <c r="F42" s="26">
        <v>1051391</v>
      </c>
      <c r="G42" s="26">
        <v>796912</v>
      </c>
      <c r="H42" s="26">
        <v>0</v>
      </c>
      <c r="I42" s="14" t="s">
        <v>69</v>
      </c>
    </row>
    <row r="43" spans="4:9" ht="15.75">
      <c r="D43" s="36" t="s">
        <v>70</v>
      </c>
      <c r="E43" s="29">
        <v>3472532</v>
      </c>
      <c r="F43" s="29">
        <v>2251305</v>
      </c>
      <c r="G43" s="29">
        <v>1704071</v>
      </c>
      <c r="H43" s="29">
        <v>1802911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 ht="15.75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 ht="15.75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 ht="15.75">
      <c r="D49" s="12" t="s">
        <v>80</v>
      </c>
      <c r="E49" s="26">
        <v>5196974</v>
      </c>
      <c r="F49" s="26">
        <v>5075579</v>
      </c>
      <c r="G49" s="26">
        <v>4900560</v>
      </c>
      <c r="H49" s="26">
        <v>4597906</v>
      </c>
      <c r="I49" s="14" t="s">
        <v>81</v>
      </c>
    </row>
    <row r="50" spans="4:9" ht="15.75">
      <c r="D50" s="12" t="s">
        <v>82</v>
      </c>
      <c r="E50" s="26">
        <v>1756117</v>
      </c>
      <c r="F50" s="26">
        <v>1513327</v>
      </c>
      <c r="G50" s="26">
        <v>1163290</v>
      </c>
      <c r="H50" s="26">
        <v>557982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37283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0</v>
      </c>
      <c r="F55" s="26">
        <v>0</v>
      </c>
      <c r="G55" s="26">
        <v>0</v>
      </c>
      <c r="H55" s="26">
        <v>750000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0</v>
      </c>
      <c r="G56" s="26">
        <v>0</v>
      </c>
      <c r="H56" s="26">
        <v>0</v>
      </c>
      <c r="I56" s="14" t="s">
        <v>95</v>
      </c>
    </row>
    <row r="57" spans="4:9" ht="15.75">
      <c r="D57" s="12" t="s">
        <v>96</v>
      </c>
      <c r="E57" s="26">
        <v>0</v>
      </c>
      <c r="F57" s="26">
        <v>0</v>
      </c>
      <c r="G57" s="26">
        <v>0</v>
      </c>
      <c r="H57" s="26">
        <v>0</v>
      </c>
      <c r="I57" s="14" t="s">
        <v>97</v>
      </c>
    </row>
    <row r="58" spans="4:9" ht="15.75">
      <c r="D58" s="12" t="s">
        <v>98</v>
      </c>
      <c r="E58" s="26">
        <v>3145875</v>
      </c>
      <c r="F58" s="26">
        <v>2501913</v>
      </c>
      <c r="G58" s="26">
        <v>1663754</v>
      </c>
      <c r="H58" s="26">
        <v>0</v>
      </c>
      <c r="I58" s="14" t="s">
        <v>99</v>
      </c>
    </row>
    <row r="59" spans="4:9" ht="15.75">
      <c r="D59" s="12" t="s">
        <v>100</v>
      </c>
      <c r="E59" s="26">
        <v>25098966</v>
      </c>
      <c r="F59" s="26">
        <v>24090819</v>
      </c>
      <c r="G59" s="26">
        <v>22727604</v>
      </c>
      <c r="H59" s="26">
        <v>20943171</v>
      </c>
      <c r="I59" s="14" t="s">
        <v>101</v>
      </c>
    </row>
    <row r="60" spans="4:9" ht="15.75">
      <c r="D60" s="41" t="s">
        <v>102</v>
      </c>
      <c r="E60" s="26">
        <v>0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28571498</v>
      </c>
      <c r="F61" s="29">
        <v>26342124</v>
      </c>
      <c r="G61" s="29">
        <v>24431675</v>
      </c>
      <c r="H61" s="29">
        <v>22746082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1307412</v>
      </c>
      <c r="F65" s="25">
        <v>1509967</v>
      </c>
      <c r="G65" s="25">
        <v>1636395</v>
      </c>
      <c r="H65" s="25">
        <v>1812579</v>
      </c>
      <c r="I65" s="11" t="s">
        <v>109</v>
      </c>
    </row>
    <row r="66" spans="4:9" ht="15.75">
      <c r="D66" s="12" t="s">
        <v>110</v>
      </c>
      <c r="E66" s="26">
        <v>3496617</v>
      </c>
      <c r="F66" s="26">
        <v>2946935</v>
      </c>
      <c r="G66" s="26">
        <v>2512791</v>
      </c>
      <c r="H66" s="26">
        <v>2533699</v>
      </c>
      <c r="I66" s="14" t="s">
        <v>111</v>
      </c>
    </row>
    <row r="67" spans="4:9" ht="15.75">
      <c r="D67" s="12" t="s">
        <v>112</v>
      </c>
      <c r="E67" s="26">
        <v>-2189205</v>
      </c>
      <c r="F67" s="26">
        <v>-1436968</v>
      </c>
      <c r="G67" s="26">
        <v>-876396</v>
      </c>
      <c r="H67" s="26">
        <v>-721120</v>
      </c>
      <c r="I67" s="14" t="s">
        <v>113</v>
      </c>
    </row>
    <row r="68" spans="4:9" ht="15.75">
      <c r="D68" s="12" t="s">
        <v>114</v>
      </c>
      <c r="E68" s="26">
        <v>1509657</v>
      </c>
      <c r="F68" s="26">
        <v>1325249</v>
      </c>
      <c r="G68" s="26">
        <v>1204965</v>
      </c>
      <c r="H68" s="26">
        <v>1285528</v>
      </c>
      <c r="I68" s="14" t="s">
        <v>115</v>
      </c>
    </row>
    <row r="69" spans="4:9" ht="15.75">
      <c r="D69" s="12" t="s">
        <v>116</v>
      </c>
      <c r="E69" s="26">
        <v>0</v>
      </c>
      <c r="F69" s="26">
        <v>0</v>
      </c>
      <c r="G69" s="26">
        <v>0</v>
      </c>
      <c r="H69" s="26">
        <v>0</v>
      </c>
      <c r="I69" s="14" t="s">
        <v>117</v>
      </c>
    </row>
    <row r="70" spans="4:9" ht="15.75">
      <c r="D70" s="12" t="s">
        <v>118</v>
      </c>
      <c r="E70" s="26">
        <v>922286</v>
      </c>
      <c r="F70" s="26">
        <v>1016153</v>
      </c>
      <c r="G70" s="26">
        <v>933694</v>
      </c>
      <c r="H70" s="26">
        <v>1073320</v>
      </c>
      <c r="I70" s="14" t="s">
        <v>119</v>
      </c>
    </row>
    <row r="71" spans="4:9" ht="15.75">
      <c r="D71" s="12" t="s">
        <v>120</v>
      </c>
      <c r="E71" s="26">
        <v>73124</v>
      </c>
      <c r="F71" s="26">
        <v>292500</v>
      </c>
      <c r="G71" s="26">
        <v>292503</v>
      </c>
      <c r="H71" s="26"/>
      <c r="I71" s="14" t="s">
        <v>121</v>
      </c>
    </row>
    <row r="72" spans="4:9" ht="15.75">
      <c r="D72" s="12" t="s">
        <v>122</v>
      </c>
      <c r="E72" s="26">
        <v>-3771986</v>
      </c>
      <c r="F72" s="26">
        <v>-3054717</v>
      </c>
      <c r="G72" s="26">
        <v>-2373864</v>
      </c>
      <c r="H72" s="26">
        <v>-2006648</v>
      </c>
      <c r="I72" s="14" t="s">
        <v>123</v>
      </c>
    </row>
    <row r="73" spans="4:9" ht="15.75">
      <c r="D73" s="12" t="s">
        <v>124</v>
      </c>
      <c r="E73" s="26">
        <v>5325819</v>
      </c>
      <c r="F73" s="26">
        <v>5431259</v>
      </c>
      <c r="G73" s="26">
        <v>5481425</v>
      </c>
      <c r="H73" s="26">
        <v>6020088</v>
      </c>
      <c r="I73" s="14" t="s">
        <v>125</v>
      </c>
    </row>
    <row r="74" spans="4:9" ht="15.75">
      <c r="D74" s="12" t="s">
        <v>126</v>
      </c>
      <c r="E74" s="26">
        <v>339881</v>
      </c>
      <c r="F74" s="26">
        <v>626355</v>
      </c>
      <c r="G74" s="26">
        <v>81023</v>
      </c>
      <c r="H74" s="26">
        <v>292503</v>
      </c>
      <c r="I74" s="14" t="s">
        <v>127</v>
      </c>
    </row>
    <row r="75" spans="4:9" ht="15.75">
      <c r="D75" s="12" t="s">
        <v>128</v>
      </c>
      <c r="E75" s="26">
        <v>1213952</v>
      </c>
      <c r="F75" s="26">
        <v>1750187</v>
      </c>
      <c r="G75" s="26">
        <v>3026538</v>
      </c>
      <c r="H75" s="26">
        <v>3720937</v>
      </c>
      <c r="I75" s="14" t="s">
        <v>129</v>
      </c>
    </row>
    <row r="76" spans="4:9" ht="15.75">
      <c r="D76" s="12" t="s">
        <v>130</v>
      </c>
      <c r="E76" s="26">
        <v>0</v>
      </c>
      <c r="F76" s="26">
        <v>0</v>
      </c>
      <c r="G76" s="26">
        <v>0</v>
      </c>
      <c r="H76" s="26">
        <v>0</v>
      </c>
      <c r="I76" s="14" t="s">
        <v>131</v>
      </c>
    </row>
    <row r="77" spans="4:9" ht="15.75">
      <c r="D77" s="12" t="s">
        <v>132</v>
      </c>
      <c r="E77" s="26">
        <v>1213952</v>
      </c>
      <c r="F77" s="26">
        <v>1750187</v>
      </c>
      <c r="G77" s="26">
        <v>3026538</v>
      </c>
      <c r="H77" s="26">
        <v>3720937</v>
      </c>
      <c r="I77" s="43" t="s">
        <v>133</v>
      </c>
    </row>
    <row r="78" spans="4:9" ht="15.75">
      <c r="D78" s="12" t="s">
        <v>134</v>
      </c>
      <c r="E78" s="26">
        <v>170805</v>
      </c>
      <c r="F78" s="26">
        <v>351972</v>
      </c>
      <c r="G78" s="26">
        <v>457105</v>
      </c>
      <c r="H78" s="26">
        <v>553790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35000</v>
      </c>
      <c r="F81" s="26">
        <v>35000</v>
      </c>
      <c r="G81" s="26">
        <v>35000</v>
      </c>
      <c r="H81" s="26">
        <v>35000</v>
      </c>
      <c r="I81" s="43" t="s">
        <v>141</v>
      </c>
    </row>
    <row r="82" spans="4:9" ht="15.75">
      <c r="D82" s="12" t="s">
        <v>142</v>
      </c>
      <c r="E82" s="26">
        <v>1008147</v>
      </c>
      <c r="F82" s="26">
        <v>1363215</v>
      </c>
      <c r="G82" s="26">
        <v>2534433</v>
      </c>
      <c r="H82" s="26">
        <v>3132147</v>
      </c>
      <c r="I82" s="43" t="s">
        <v>143</v>
      </c>
    </row>
    <row r="83" spans="4:9" ht="15.75">
      <c r="D83" s="12" t="s">
        <v>102</v>
      </c>
      <c r="E83" s="26">
        <v>0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1008147</v>
      </c>
      <c r="F84" s="29">
        <v>1363215</v>
      </c>
      <c r="G84" s="29">
        <v>2534433</v>
      </c>
      <c r="H84" s="29">
        <v>3132147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15814240</v>
      </c>
      <c r="F88" s="25">
        <v>12904213</v>
      </c>
      <c r="G88" s="25">
        <v>10177829</v>
      </c>
      <c r="H88" s="25">
        <v>5950760</v>
      </c>
      <c r="I88" s="11" t="s">
        <v>149</v>
      </c>
    </row>
    <row r="89" spans="4:9" ht="15.75">
      <c r="D89" s="12" t="s">
        <v>150</v>
      </c>
      <c r="E89" s="26">
        <v>844242</v>
      </c>
      <c r="F89" s="26">
        <v>2164885</v>
      </c>
      <c r="G89" s="26">
        <v>3135998</v>
      </c>
      <c r="H89" s="26">
        <v>4012091</v>
      </c>
      <c r="I89" s="14" t="s">
        <v>151</v>
      </c>
    </row>
    <row r="90" spans="4:9" ht="15.75">
      <c r="D90" s="12" t="s">
        <v>152</v>
      </c>
      <c r="E90" s="26">
        <v>-1524252</v>
      </c>
      <c r="F90" s="26">
        <v>745142</v>
      </c>
      <c r="G90" s="26">
        <v>340386</v>
      </c>
      <c r="H90" s="26">
        <v>214978</v>
      </c>
      <c r="I90" s="14" t="s">
        <v>153</v>
      </c>
    </row>
    <row r="91" spans="4:9" ht="15.75">
      <c r="D91" s="12" t="s">
        <v>154</v>
      </c>
      <c r="E91" s="26">
        <v>1760525</v>
      </c>
      <c r="F91" s="26">
        <v>0</v>
      </c>
      <c r="G91" s="26">
        <v>-750000</v>
      </c>
      <c r="H91" s="26">
        <v>0</v>
      </c>
      <c r="I91" s="14" t="s">
        <v>155</v>
      </c>
    </row>
    <row r="92" spans="4:9" ht="15.75">
      <c r="D92" s="28" t="s">
        <v>156</v>
      </c>
      <c r="E92" s="29">
        <v>16894755</v>
      </c>
      <c r="F92" s="29">
        <v>15814240</v>
      </c>
      <c r="G92" s="29">
        <v>12904213</v>
      </c>
      <c r="H92" s="29">
        <v>10177829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 t="s">
        <v>204</v>
      </c>
      <c r="F96" s="10" t="s">
        <v>204</v>
      </c>
      <c r="G96" s="10" t="s">
        <v>204</v>
      </c>
      <c r="H96" s="10" t="s">
        <v>204</v>
      </c>
      <c r="I96" s="11" t="s">
        <v>161</v>
      </c>
    </row>
    <row r="97" spans="1:15" ht="15.75">
      <c r="D97" s="12" t="s">
        <v>162</v>
      </c>
      <c r="E97" s="13">
        <f>+E84/E10</f>
        <v>6.72098E-2</v>
      </c>
      <c r="F97" s="13">
        <f>+F84/F10</f>
        <v>9.0881000000000003E-2</v>
      </c>
      <c r="G97" s="13">
        <f>+G84/G10</f>
        <v>0.16896220000000001</v>
      </c>
      <c r="H97" s="13">
        <f>+H84/H10</f>
        <v>0.20880979999999999</v>
      </c>
      <c r="I97" s="14" t="s">
        <v>163</v>
      </c>
    </row>
    <row r="98" spans="1:15" ht="15.75">
      <c r="D98" s="12" t="s">
        <v>164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0.05</v>
      </c>
      <c r="I98" s="14" t="s">
        <v>165</v>
      </c>
    </row>
    <row r="99" spans="1:15" ht="15.75">
      <c r="D99" s="12" t="s">
        <v>166</v>
      </c>
      <c r="E99" s="13">
        <f>+E59/E10</f>
        <v>1.6732644000000001</v>
      </c>
      <c r="F99" s="13">
        <f>+F59/F10</f>
        <v>1.6060546</v>
      </c>
      <c r="G99" s="13">
        <f>+G59/G10</f>
        <v>1.5151736</v>
      </c>
      <c r="H99" s="13">
        <f>+H59/H10</f>
        <v>1.3962114000000001</v>
      </c>
      <c r="I99" s="14" t="s">
        <v>167</v>
      </c>
    </row>
    <row r="100" spans="1:15" ht="15.75">
      <c r="D100" s="12" t="s">
        <v>168</v>
      </c>
      <c r="E100" s="13" t="e">
        <f>+E11/E84</f>
        <v>#VALUE!</v>
      </c>
      <c r="F100" s="13" t="e">
        <f>+F11/F84</f>
        <v>#VALUE!</v>
      </c>
      <c r="G100" s="13" t="e">
        <f>+G11/G84</f>
        <v>#VALUE!</v>
      </c>
      <c r="H100" s="13" t="e">
        <f>+H11/H84</f>
        <v>#VALUE!</v>
      </c>
      <c r="I100" s="14" t="s">
        <v>169</v>
      </c>
    </row>
    <row r="101" spans="1:15" ht="15.75">
      <c r="D101" s="12" t="s">
        <v>170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14" t="s">
        <v>171</v>
      </c>
    </row>
    <row r="102" spans="1:15" ht="15.75">
      <c r="D102" s="12" t="s">
        <v>172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23.945236286802629</v>
      </c>
      <c r="I102" s="14" t="s">
        <v>173</v>
      </c>
    </row>
    <row r="103" spans="1:15" ht="15.75">
      <c r="D103" s="16" t="s">
        <v>174</v>
      </c>
      <c r="E103" s="46" t="e">
        <f>+E11/E59</f>
        <v>#VALUE!</v>
      </c>
      <c r="F103" s="46" t="e">
        <f>+F11/F59</f>
        <v>#VALUE!</v>
      </c>
      <c r="G103" s="46" t="e">
        <f>+G11/G59</f>
        <v>#VALUE!</v>
      </c>
      <c r="H103" s="46" t="e">
        <f>+H11/H59</f>
        <v>#VALUE!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-167.4456865930556</v>
      </c>
      <c r="F105" s="51">
        <f>+F67*100/F65</f>
        <v>-95.165523484950327</v>
      </c>
      <c r="G105" s="51">
        <f>+G67*100/G65</f>
        <v>-53.556506833619025</v>
      </c>
      <c r="H105" s="51">
        <f>+H67*100/H65</f>
        <v>-39.784196992241441</v>
      </c>
      <c r="I105" s="11" t="s">
        <v>177</v>
      </c>
    </row>
    <row r="106" spans="1:15" ht="15.75">
      <c r="D106" s="12" t="s">
        <v>178</v>
      </c>
      <c r="E106" s="52">
        <f>+E75*100/E65</f>
        <v>92.851526527215597</v>
      </c>
      <c r="F106" s="52">
        <f>+F75*100/F65</f>
        <v>115.90895695071481</v>
      </c>
      <c r="G106" s="52">
        <f>+G75*100/G65</f>
        <v>184.95155509519401</v>
      </c>
      <c r="H106" s="52">
        <f>+H75*100/H65</f>
        <v>205.28412830558005</v>
      </c>
      <c r="I106" s="14" t="s">
        <v>179</v>
      </c>
    </row>
    <row r="107" spans="1:15" ht="15.75">
      <c r="D107" s="12" t="s">
        <v>180</v>
      </c>
      <c r="E107" s="52">
        <f>+E82*100/E65</f>
        <v>77.110122899285003</v>
      </c>
      <c r="F107" s="52">
        <f>+F82*100/F65</f>
        <v>90.281112103774447</v>
      </c>
      <c r="G107" s="52">
        <f>+G82*100/G65</f>
        <v>154.87904815157708</v>
      </c>
      <c r="H107" s="52">
        <f>+H82*100/H65</f>
        <v>172.80057862305588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3.5285059257306006</v>
      </c>
      <c r="F108" s="52">
        <f>(F82+F76)*100/F30</f>
        <v>5.1750382770956511</v>
      </c>
      <c r="G108" s="52">
        <f>(G82+G76)*100/G30</f>
        <v>10.373554003153693</v>
      </c>
      <c r="H108" s="52">
        <f>(H82+H76)*100/H30</f>
        <v>13.770050595966373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4.0166873806673946</v>
      </c>
      <c r="F109" s="53">
        <f>+F84*100/F59</f>
        <v>5.6586494631004447</v>
      </c>
      <c r="G109" s="53">
        <f>+G84*100/G59</f>
        <v>11.151342658029417</v>
      </c>
      <c r="H109" s="53">
        <f>+H84*100/H59</f>
        <v>14.955457318282891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12.153832466187108</v>
      </c>
      <c r="F111" s="10">
        <f>+F43*100/F30</f>
        <v>8.5464065084501151</v>
      </c>
      <c r="G111" s="10">
        <f>+G43*100/G30</f>
        <v>6.9748431083828679</v>
      </c>
      <c r="H111" s="10">
        <f>+H43*100/H30</f>
        <v>7.9262485732707724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87.846167533812888</v>
      </c>
      <c r="F112" s="13">
        <f>+F59*100/F30</f>
        <v>91.453593491549881</v>
      </c>
      <c r="G112" s="13">
        <f>+G59*100/G30</f>
        <v>93.025156891617129</v>
      </c>
      <c r="H112" s="13">
        <f>+H59*100/H30</f>
        <v>92.073751426729231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4.5759308804879606E-2</v>
      </c>
      <c r="F115" s="10">
        <f>+F65/F30</f>
        <v>5.7321383803371359E-2</v>
      </c>
      <c r="G115" s="10">
        <f>+G65/G30</f>
        <v>6.6978420431673222E-2</v>
      </c>
      <c r="H115" s="10">
        <f>+H65/H30</f>
        <v>7.9687525966010322E-2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0.21647388569707543</v>
      </c>
      <c r="F116" s="13">
        <f>+F65/F28</f>
        <v>0.33031782300484219</v>
      </c>
      <c r="G116" s="13">
        <f>+G65/G28</f>
        <v>0.62887161318513074</v>
      </c>
      <c r="H116" s="13">
        <f>+H65/H28</f>
        <v>0.58772952066707396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5.95366132238557E-2</v>
      </c>
      <c r="F117" s="46">
        <f>+F65/F120</f>
        <v>7.3664720916081311E-2</v>
      </c>
      <c r="G117" s="46">
        <f>+G65/G120</f>
        <v>7.960366748117495E-2</v>
      </c>
      <c r="H117" s="46">
        <f>+H65/H120</f>
        <v>0.10537632445726436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39.383404093917854</v>
      </c>
      <c r="F119" s="58">
        <f>+F23/F39</f>
        <v>18.08275009709029</v>
      </c>
      <c r="G119" s="58">
        <f>+G23/G39</f>
        <v>23.660612968619613</v>
      </c>
      <c r="H119" s="58">
        <f>+H23/H39</f>
        <v>10.54068614590515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21959798</v>
      </c>
      <c r="F120" s="29">
        <f>+F23-F39</f>
        <v>20497831</v>
      </c>
      <c r="G120" s="29">
        <f>+G23-G39</f>
        <v>20556779</v>
      </c>
      <c r="H120" s="29">
        <f>+H23-H39</f>
        <v>17201008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2015-09-15T06:04:41Z</dcterms:modified>
</cp:coreProperties>
</file>